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<sst xmlns="http://schemas.openxmlformats.org/spreadsheetml/2006/main" count="215" uniqueCount="112">
  <si>
    <t>附件1</t>
  </si>
  <si>
    <t>湘潭开放大学教学楼考试用功能室改造项目明细</t>
  </si>
  <si>
    <t>序号</t>
  </si>
  <si>
    <t>改造内容名称</t>
  </si>
  <si>
    <t>单位</t>
  </si>
  <si>
    <t>数量</t>
  </si>
  <si>
    <t>备注</t>
  </si>
  <si>
    <t>地面砖、地脚线凿除</t>
  </si>
  <si>
    <t>㎡</t>
  </si>
  <si>
    <t>余方弃置（垃圾清运）</t>
  </si>
  <si>
    <t>m³</t>
  </si>
  <si>
    <t>15Km</t>
  </si>
  <si>
    <t>拆除原有灯线路及附着物</t>
  </si>
  <si>
    <t>项</t>
  </si>
  <si>
    <t>灯具18、吊扇6台，管、线300、开关插座12</t>
  </si>
  <si>
    <t>设备保护挪移、誊地搬转</t>
  </si>
  <si>
    <r>
      <t>讲台、课桌椅6</t>
    </r>
    <r>
      <rPr>
        <sz val="10.5"/>
        <rFont val="宋体"/>
        <family val="0"/>
      </rPr>
      <t>1套</t>
    </r>
    <r>
      <rPr>
        <sz val="10.5"/>
        <rFont val="宋体"/>
        <family val="0"/>
      </rPr>
      <t>、设备</t>
    </r>
    <r>
      <rPr>
        <sz val="10.5"/>
        <rFont val="宋体"/>
        <family val="0"/>
      </rPr>
      <t>4套</t>
    </r>
  </si>
  <si>
    <t>铲除残损灰皮</t>
  </si>
  <si>
    <t>水泥砂浆地面找平层</t>
  </si>
  <si>
    <t>钢板封窗</t>
  </si>
  <si>
    <r>
      <t>3</t>
    </r>
    <r>
      <rPr>
        <sz val="10.5"/>
        <rFont val="宋体"/>
        <family val="0"/>
      </rPr>
      <t>mm钢板封闭窗</t>
    </r>
  </si>
  <si>
    <t>仿实木地板</t>
  </si>
  <si>
    <t>钙塑板天棚</t>
  </si>
  <si>
    <t>600*600T型龙骨</t>
  </si>
  <si>
    <t>墙地面剔槽、抹槽</t>
  </si>
  <si>
    <t>m</t>
  </si>
  <si>
    <r>
      <t>宽7</t>
    </r>
    <r>
      <rPr>
        <sz val="10.5"/>
        <rFont val="宋体"/>
        <family val="0"/>
      </rPr>
      <t>0</t>
    </r>
  </si>
  <si>
    <t>铺设暗线管</t>
  </si>
  <si>
    <r>
      <rPr>
        <sz val="10.5"/>
        <rFont val="宋体"/>
        <family val="0"/>
      </rPr>
      <t xml:space="preserve">SC </t>
    </r>
    <r>
      <rPr>
        <sz val="10.5"/>
        <rFont val="宋体"/>
        <family val="0"/>
      </rPr>
      <t>2</t>
    </r>
    <r>
      <rPr>
        <sz val="10.5"/>
        <rFont val="宋体"/>
        <family val="0"/>
      </rPr>
      <t>0</t>
    </r>
  </si>
  <si>
    <t>管内穿线2.5m㎡</t>
  </si>
  <si>
    <t>管内穿线4m㎡</t>
  </si>
  <si>
    <r>
      <t>嵌入式L</t>
    </r>
    <r>
      <rPr>
        <sz val="10.5"/>
        <rFont val="宋体"/>
        <family val="0"/>
      </rPr>
      <t>ED灯具</t>
    </r>
  </si>
  <si>
    <t>盏</t>
  </si>
  <si>
    <t>暗装插座</t>
  </si>
  <si>
    <t>个</t>
  </si>
  <si>
    <t>开关</t>
  </si>
  <si>
    <t>户内箱</t>
  </si>
  <si>
    <t>墙面刮瓷性涂料</t>
  </si>
  <si>
    <t>六</t>
  </si>
  <si>
    <t>次卧室</t>
  </si>
  <si>
    <t>双面门套</t>
  </si>
  <si>
    <t>装饰平开门</t>
  </si>
  <si>
    <t>页</t>
  </si>
  <si>
    <t>顶面基层处理</t>
  </si>
  <si>
    <r>
      <t>m</t>
    </r>
    <r>
      <rPr>
        <vertAlign val="superscript"/>
        <sz val="10.5"/>
        <rFont val="宋体"/>
        <family val="0"/>
      </rPr>
      <t>2</t>
    </r>
  </si>
  <si>
    <t>顶面乳胶漆</t>
  </si>
  <si>
    <t>墙面基层处理</t>
  </si>
  <si>
    <t>墙面乳胶漆</t>
  </si>
  <si>
    <t>衣柜</t>
  </si>
  <si>
    <t>衣柜上面封石膏板</t>
  </si>
  <si>
    <t>地面找平</t>
  </si>
  <si>
    <t>木地板及踢脚线</t>
  </si>
  <si>
    <t>小计</t>
  </si>
  <si>
    <t>七</t>
  </si>
  <si>
    <t>客卧</t>
  </si>
  <si>
    <t>木地板踢脚线</t>
  </si>
  <si>
    <t>八</t>
  </si>
  <si>
    <t>阳台</t>
  </si>
  <si>
    <t>800*800地砖</t>
  </si>
  <si>
    <t>水泥、砂</t>
  </si>
  <si>
    <t>人工费</t>
  </si>
  <si>
    <t>瓷踢脚线处理</t>
  </si>
  <si>
    <t>水泥</t>
  </si>
  <si>
    <t>包水管</t>
  </si>
  <si>
    <t>根</t>
  </si>
  <si>
    <t>进门单面门套</t>
  </si>
  <si>
    <t>九</t>
  </si>
  <si>
    <t>入户花园</t>
  </si>
  <si>
    <t>进门鞋柜</t>
  </si>
  <si>
    <t>十</t>
  </si>
  <si>
    <t>书房</t>
  </si>
  <si>
    <t>书房地面找平</t>
  </si>
  <si>
    <t>十一</t>
  </si>
  <si>
    <t>保姆房改酒吧间</t>
  </si>
  <si>
    <t>吊平顶</t>
  </si>
  <si>
    <t>酒柜及吊柜</t>
  </si>
  <si>
    <t>A类直接费合计</t>
  </si>
  <si>
    <t>B</t>
  </si>
  <si>
    <t>综合类</t>
  </si>
  <si>
    <t>给水改造人工费</t>
  </si>
  <si>
    <t>间</t>
  </si>
  <si>
    <t>两卫一厨</t>
  </si>
  <si>
    <t>电路改造人工费</t>
  </si>
  <si>
    <t>按建筑面积计算</t>
  </si>
  <si>
    <t>水电基材预收</t>
  </si>
  <si>
    <r>
      <t>M</t>
    </r>
    <r>
      <rPr>
        <vertAlign val="superscript"/>
        <sz val="10.5"/>
        <rFont val="宋体"/>
        <family val="0"/>
      </rPr>
      <t>2</t>
    </r>
  </si>
  <si>
    <t>色漆损耗费</t>
  </si>
  <si>
    <t>色</t>
  </si>
  <si>
    <t>B类合计</t>
  </si>
  <si>
    <t>C</t>
  </si>
  <si>
    <t>它项</t>
  </si>
  <si>
    <t>配套费</t>
  </si>
  <si>
    <t>A*1.5%</t>
  </si>
  <si>
    <t>材料运输费</t>
  </si>
  <si>
    <t>层</t>
  </si>
  <si>
    <t>材料二次转运费</t>
  </si>
  <si>
    <t>灯具安装人工费预收</t>
  </si>
  <si>
    <t>C类合计</t>
  </si>
  <si>
    <t>D</t>
  </si>
  <si>
    <t>直接费</t>
  </si>
  <si>
    <t>A+B+C</t>
  </si>
  <si>
    <t>E</t>
  </si>
  <si>
    <t>管理费</t>
  </si>
  <si>
    <t>D×10%</t>
  </si>
  <si>
    <t>I</t>
  </si>
  <si>
    <t>工程总造价</t>
  </si>
  <si>
    <t>D+E</t>
  </si>
  <si>
    <t>环保检测费</t>
  </si>
  <si>
    <t>另计</t>
  </si>
  <si>
    <t>税金</t>
  </si>
  <si>
    <t>1*5.56%</t>
  </si>
  <si>
    <t>说明：本预算不含阳台封闭、护窗、淋浴房、大理石、灯具、洁具、锁具、龙头、花岗岩、衣柜移门、玻璃、窗帘、窗帘盒、橱柜、铝扣板、木地板、地墙砖、瓷片。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</si>
</sst>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vertAlign val="superscript"/>
      <sz val="10.5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2" fillId="3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justify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76" fontId="2" fillId="0" borderId="11" xfId="0" applyNumberFormat="1" applyFont="1" applyBorder="1" applyAlignment="1">
      <alignment horizontal="center" vertical="center" wrapText="1"/>
    </xf>
    <xf numFmtId="42" fontId="1" fillId="0" borderId="14" xfId="19" applyFont="1" applyBorder="1" applyAlignment="1">
      <alignment horizontal="left" vertical="top" wrapText="1"/>
    </xf>
    <xf numFmtId="42" fontId="1" fillId="0" borderId="15" xfId="19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6.375" style="0" customWidth="1"/>
    <col min="2" max="2" width="26.125" style="0" customWidth="1"/>
    <col min="3" max="4" width="7.25390625" style="0" customWidth="1"/>
    <col min="5" max="5" width="33.875" style="0" customWidth="1"/>
  </cols>
  <sheetData>
    <row r="1" ht="31.5" customHeight="1">
      <c r="A1" t="s">
        <v>0</v>
      </c>
    </row>
    <row r="2" spans="1:5" ht="39" customHeight="1">
      <c r="A2" s="21" t="s">
        <v>1</v>
      </c>
      <c r="B2" s="21"/>
      <c r="C2" s="21"/>
      <c r="D2" s="21"/>
      <c r="E2" s="21"/>
    </row>
    <row r="3" spans="1:5" s="20" customFormat="1" ht="30.75" customHeight="1">
      <c r="A3" s="22" t="s">
        <v>2</v>
      </c>
      <c r="B3" s="22" t="s">
        <v>3</v>
      </c>
      <c r="C3" s="22" t="s">
        <v>4</v>
      </c>
      <c r="D3" s="22" t="s">
        <v>5</v>
      </c>
      <c r="E3" s="23" t="s">
        <v>6</v>
      </c>
    </row>
    <row r="4" spans="1:5" ht="30.75" customHeight="1">
      <c r="A4" s="1">
        <v>1</v>
      </c>
      <c r="B4" s="1" t="s">
        <v>7</v>
      </c>
      <c r="C4" s="1" t="s">
        <v>8</v>
      </c>
      <c r="D4" s="1">
        <v>148</v>
      </c>
      <c r="E4" s="1"/>
    </row>
    <row r="5" spans="1:5" ht="30.75" customHeight="1">
      <c r="A5" s="1">
        <v>2</v>
      </c>
      <c r="B5" s="1" t="s">
        <v>9</v>
      </c>
      <c r="C5" s="1" t="s">
        <v>10</v>
      </c>
      <c r="D5" s="1">
        <v>8</v>
      </c>
      <c r="E5" s="1" t="s">
        <v>11</v>
      </c>
    </row>
    <row r="6" spans="1:5" ht="30.75" customHeight="1">
      <c r="A6" s="1">
        <v>3</v>
      </c>
      <c r="B6" s="1" t="s">
        <v>12</v>
      </c>
      <c r="C6" s="1" t="s">
        <v>13</v>
      </c>
      <c r="D6" s="5">
        <v>1</v>
      </c>
      <c r="E6" s="1" t="s">
        <v>14</v>
      </c>
    </row>
    <row r="7" spans="1:5" ht="30.75" customHeight="1">
      <c r="A7" s="1">
        <v>4</v>
      </c>
      <c r="B7" s="1" t="s">
        <v>15</v>
      </c>
      <c r="C7" s="1" t="s">
        <v>13</v>
      </c>
      <c r="D7" s="5">
        <v>1</v>
      </c>
      <c r="E7" s="1" t="s">
        <v>16</v>
      </c>
    </row>
    <row r="8" spans="1:5" ht="30.75" customHeight="1">
      <c r="A8" s="1">
        <v>5</v>
      </c>
      <c r="B8" s="1" t="s">
        <v>17</v>
      </c>
      <c r="C8" s="1" t="s">
        <v>8</v>
      </c>
      <c r="D8" s="5">
        <v>240</v>
      </c>
      <c r="E8" s="1"/>
    </row>
    <row r="9" spans="1:5" ht="30.75" customHeight="1">
      <c r="A9" s="1">
        <v>6</v>
      </c>
      <c r="B9" s="1" t="s">
        <v>18</v>
      </c>
      <c r="C9" s="1" t="s">
        <v>8</v>
      </c>
      <c r="D9" s="1">
        <v>148</v>
      </c>
      <c r="E9" s="1"/>
    </row>
    <row r="10" spans="1:5" ht="30.75" customHeight="1">
      <c r="A10" s="1">
        <v>7</v>
      </c>
      <c r="B10" s="1" t="s">
        <v>19</v>
      </c>
      <c r="C10" s="1" t="s">
        <v>8</v>
      </c>
      <c r="D10" s="5">
        <v>4.86</v>
      </c>
      <c r="E10" s="1" t="s">
        <v>20</v>
      </c>
    </row>
    <row r="11" spans="1:5" ht="30.75" customHeight="1">
      <c r="A11" s="1">
        <v>8</v>
      </c>
      <c r="B11" s="1" t="s">
        <v>21</v>
      </c>
      <c r="C11" s="1" t="s">
        <v>8</v>
      </c>
      <c r="D11" s="1">
        <v>138</v>
      </c>
      <c r="E11" s="1"/>
    </row>
    <row r="12" spans="1:5" ht="30.75" customHeight="1">
      <c r="A12" s="1">
        <v>9</v>
      </c>
      <c r="B12" s="1" t="s">
        <v>22</v>
      </c>
      <c r="C12" s="1" t="s">
        <v>8</v>
      </c>
      <c r="D12" s="5">
        <v>138</v>
      </c>
      <c r="E12" s="1" t="s">
        <v>23</v>
      </c>
    </row>
    <row r="13" spans="1:5" ht="30.75" customHeight="1">
      <c r="A13" s="1">
        <v>10</v>
      </c>
      <c r="B13" s="1" t="s">
        <v>24</v>
      </c>
      <c r="C13" s="1" t="s">
        <v>25</v>
      </c>
      <c r="D13" s="5">
        <v>70</v>
      </c>
      <c r="E13" s="1" t="s">
        <v>26</v>
      </c>
    </row>
    <row r="14" spans="1:5" ht="30.75" customHeight="1">
      <c r="A14" s="1">
        <v>11</v>
      </c>
      <c r="B14" s="1" t="s">
        <v>27</v>
      </c>
      <c r="C14" s="1" t="s">
        <v>25</v>
      </c>
      <c r="D14" s="5">
        <v>260</v>
      </c>
      <c r="E14" s="1" t="s">
        <v>28</v>
      </c>
    </row>
    <row r="15" spans="1:5" ht="30.75" customHeight="1">
      <c r="A15" s="1">
        <v>12</v>
      </c>
      <c r="B15" s="1" t="s">
        <v>29</v>
      </c>
      <c r="C15" s="1" t="s">
        <v>25</v>
      </c>
      <c r="D15" s="5">
        <v>600</v>
      </c>
      <c r="E15" s="1"/>
    </row>
    <row r="16" spans="1:5" ht="30.75" customHeight="1">
      <c r="A16" s="1">
        <v>13</v>
      </c>
      <c r="B16" s="1" t="s">
        <v>30</v>
      </c>
      <c r="C16" s="1" t="s">
        <v>25</v>
      </c>
      <c r="D16" s="5">
        <v>300</v>
      </c>
      <c r="E16" s="1"/>
    </row>
    <row r="17" spans="1:5" ht="30.75" customHeight="1">
      <c r="A17" s="1">
        <v>14</v>
      </c>
      <c r="B17" s="1" t="s">
        <v>31</v>
      </c>
      <c r="C17" s="1" t="s">
        <v>32</v>
      </c>
      <c r="D17" s="5">
        <v>18</v>
      </c>
      <c r="E17" s="1"/>
    </row>
    <row r="18" spans="1:5" ht="30.75" customHeight="1">
      <c r="A18" s="1">
        <v>15</v>
      </c>
      <c r="B18" s="1" t="s">
        <v>33</v>
      </c>
      <c r="C18" s="1" t="s">
        <v>34</v>
      </c>
      <c r="D18" s="5">
        <v>12</v>
      </c>
      <c r="E18" s="1"/>
    </row>
    <row r="19" spans="1:5" ht="30.75" customHeight="1">
      <c r="A19" s="1">
        <v>16</v>
      </c>
      <c r="B19" s="1" t="s">
        <v>35</v>
      </c>
      <c r="C19" s="1" t="s">
        <v>34</v>
      </c>
      <c r="D19" s="5">
        <v>6</v>
      </c>
      <c r="E19" s="1"/>
    </row>
    <row r="20" spans="1:5" ht="30.75" customHeight="1">
      <c r="A20" s="1">
        <v>17</v>
      </c>
      <c r="B20" s="1" t="s">
        <v>36</v>
      </c>
      <c r="C20" s="1" t="s">
        <v>34</v>
      </c>
      <c r="D20" s="5">
        <v>1</v>
      </c>
      <c r="E20" s="1"/>
    </row>
    <row r="21" spans="1:5" ht="30.75" customHeight="1">
      <c r="A21" s="1">
        <v>18</v>
      </c>
      <c r="B21" s="1" t="s">
        <v>37</v>
      </c>
      <c r="C21" s="1" t="s">
        <v>8</v>
      </c>
      <c r="D21" s="5">
        <v>240</v>
      </c>
      <c r="E21" s="1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I7" sqref="I7"/>
    </sheetView>
  </sheetViews>
  <sheetFormatPr defaultColWidth="9.00390625" defaultRowHeight="14.25"/>
  <sheetData>
    <row r="1" spans="1:7" ht="14.25">
      <c r="A1" s="1" t="s">
        <v>38</v>
      </c>
      <c r="B1" s="2" t="s">
        <v>39</v>
      </c>
      <c r="C1" s="1"/>
      <c r="D1" s="1"/>
      <c r="E1" s="1"/>
      <c r="F1" s="1"/>
      <c r="G1" s="3"/>
    </row>
    <row r="2" spans="1:7" ht="14.25">
      <c r="A2" s="1">
        <v>1</v>
      </c>
      <c r="B2" s="2" t="s">
        <v>40</v>
      </c>
      <c r="C2" s="1">
        <v>12.2</v>
      </c>
      <c r="D2" s="1" t="s">
        <v>25</v>
      </c>
      <c r="E2" s="1"/>
      <c r="F2" s="1">
        <v>60</v>
      </c>
      <c r="G2" s="3">
        <f aca="true" t="shared" si="0" ref="G2:G11">C2*F2</f>
        <v>732</v>
      </c>
    </row>
    <row r="3" spans="1:7" ht="25.5">
      <c r="A3" s="1">
        <v>2</v>
      </c>
      <c r="B3" s="2" t="s">
        <v>41</v>
      </c>
      <c r="C3" s="1">
        <v>1</v>
      </c>
      <c r="D3" s="1" t="s">
        <v>42</v>
      </c>
      <c r="E3" s="1"/>
      <c r="F3" s="1">
        <v>400</v>
      </c>
      <c r="G3" s="3">
        <f t="shared" si="0"/>
        <v>400</v>
      </c>
    </row>
    <row r="4" spans="1:7" ht="25.5">
      <c r="A4" s="1">
        <v>3</v>
      </c>
      <c r="B4" s="2" t="s">
        <v>43</v>
      </c>
      <c r="C4" s="1">
        <v>14.5</v>
      </c>
      <c r="D4" s="1" t="s">
        <v>44</v>
      </c>
      <c r="E4" s="1"/>
      <c r="F4" s="1">
        <v>8</v>
      </c>
      <c r="G4" s="3">
        <f t="shared" si="0"/>
        <v>116</v>
      </c>
    </row>
    <row r="5" spans="1:7" ht="25.5">
      <c r="A5" s="1">
        <v>4</v>
      </c>
      <c r="B5" s="2" t="s">
        <v>45</v>
      </c>
      <c r="C5" s="1">
        <v>14.5</v>
      </c>
      <c r="D5" s="1" t="s">
        <v>44</v>
      </c>
      <c r="E5" s="1"/>
      <c r="F5" s="1">
        <v>8</v>
      </c>
      <c r="G5" s="3">
        <f t="shared" si="0"/>
        <v>116</v>
      </c>
    </row>
    <row r="6" spans="1:7" ht="25.5">
      <c r="A6" s="1">
        <v>5</v>
      </c>
      <c r="B6" s="2" t="s">
        <v>46</v>
      </c>
      <c r="C6" s="1">
        <v>41.9</v>
      </c>
      <c r="D6" s="1" t="s">
        <v>44</v>
      </c>
      <c r="E6" s="1"/>
      <c r="F6" s="1">
        <v>8</v>
      </c>
      <c r="G6" s="3">
        <f t="shared" si="0"/>
        <v>335.2</v>
      </c>
    </row>
    <row r="7" spans="1:7" ht="25.5">
      <c r="A7" s="1">
        <v>6</v>
      </c>
      <c r="B7" s="2" t="s">
        <v>47</v>
      </c>
      <c r="C7" s="1">
        <v>41.9</v>
      </c>
      <c r="D7" s="1" t="s">
        <v>44</v>
      </c>
      <c r="E7" s="1"/>
      <c r="F7" s="1">
        <v>8</v>
      </c>
      <c r="G7" s="3">
        <f t="shared" si="0"/>
        <v>335.2</v>
      </c>
    </row>
    <row r="8" spans="1:7" ht="14.25">
      <c r="A8" s="1">
        <v>7</v>
      </c>
      <c r="B8" s="4" t="s">
        <v>48</v>
      </c>
      <c r="C8" s="1">
        <v>10.3</v>
      </c>
      <c r="D8" s="1" t="s">
        <v>44</v>
      </c>
      <c r="E8" s="1"/>
      <c r="F8" s="1">
        <v>380</v>
      </c>
      <c r="G8" s="3">
        <f t="shared" si="0"/>
        <v>3914.0000000000005</v>
      </c>
    </row>
    <row r="9" spans="1:7" ht="25.5">
      <c r="A9" s="1">
        <v>8</v>
      </c>
      <c r="B9" s="4" t="s">
        <v>49</v>
      </c>
      <c r="C9" s="1">
        <v>1</v>
      </c>
      <c r="D9" s="1" t="s">
        <v>44</v>
      </c>
      <c r="E9" s="1"/>
      <c r="F9" s="1">
        <v>51</v>
      </c>
      <c r="G9" s="3">
        <f t="shared" si="0"/>
        <v>51</v>
      </c>
    </row>
    <row r="10" spans="1:7" ht="14.25">
      <c r="A10" s="1">
        <v>9</v>
      </c>
      <c r="B10" s="4" t="s">
        <v>50</v>
      </c>
      <c r="C10" s="1">
        <v>14.5</v>
      </c>
      <c r="D10" s="1" t="s">
        <v>44</v>
      </c>
      <c r="E10" s="1"/>
      <c r="F10" s="1">
        <v>15</v>
      </c>
      <c r="G10" s="3">
        <f t="shared" si="0"/>
        <v>217.5</v>
      </c>
    </row>
    <row r="11" spans="1:7" ht="25.5">
      <c r="A11" s="1">
        <v>10</v>
      </c>
      <c r="B11" s="4" t="s">
        <v>51</v>
      </c>
      <c r="C11" s="1">
        <v>14.5</v>
      </c>
      <c r="D11" s="1" t="s">
        <v>44</v>
      </c>
      <c r="E11" s="1"/>
      <c r="F11" s="1">
        <v>0</v>
      </c>
      <c r="G11" s="3">
        <f t="shared" si="0"/>
        <v>0</v>
      </c>
    </row>
    <row r="12" spans="1:7" ht="14.25">
      <c r="A12" s="5"/>
      <c r="B12" s="6" t="s">
        <v>52</v>
      </c>
      <c r="C12" s="5"/>
      <c r="D12" s="5"/>
      <c r="E12" s="5"/>
      <c r="F12" s="5"/>
      <c r="G12" s="7">
        <f>SUM(G2:G11)</f>
        <v>6216.900000000001</v>
      </c>
    </row>
    <row r="13" spans="1:7" ht="14.25">
      <c r="A13" s="1"/>
      <c r="B13" s="4"/>
      <c r="C13" s="1"/>
      <c r="D13" s="1"/>
      <c r="E13" s="1"/>
      <c r="F13" s="1"/>
      <c r="G13" s="3"/>
    </row>
    <row r="14" spans="1:7" ht="14.25">
      <c r="A14" s="1" t="s">
        <v>53</v>
      </c>
      <c r="B14" s="4" t="s">
        <v>54</v>
      </c>
      <c r="C14" s="1"/>
      <c r="D14" s="1"/>
      <c r="E14" s="1"/>
      <c r="F14" s="1"/>
      <c r="G14" s="3"/>
    </row>
    <row r="15" spans="1:7" ht="14.25">
      <c r="A15" s="1">
        <v>1</v>
      </c>
      <c r="B15" s="2" t="s">
        <v>40</v>
      </c>
      <c r="C15" s="1">
        <v>12.2</v>
      </c>
      <c r="D15" s="1" t="s">
        <v>25</v>
      </c>
      <c r="E15" s="1"/>
      <c r="F15" s="1">
        <v>60</v>
      </c>
      <c r="G15" s="3">
        <f aca="true" t="shared" si="1" ref="G15:G22">C15*F15</f>
        <v>732</v>
      </c>
    </row>
    <row r="16" spans="1:7" ht="25.5">
      <c r="A16" s="1">
        <v>2</v>
      </c>
      <c r="B16" s="2" t="s">
        <v>41</v>
      </c>
      <c r="C16" s="1">
        <v>1</v>
      </c>
      <c r="D16" s="1" t="s">
        <v>42</v>
      </c>
      <c r="E16" s="1"/>
      <c r="F16" s="1">
        <v>400</v>
      </c>
      <c r="G16" s="3">
        <f t="shared" si="1"/>
        <v>400</v>
      </c>
    </row>
    <row r="17" spans="1:7" ht="25.5">
      <c r="A17" s="1">
        <v>4</v>
      </c>
      <c r="B17" s="2" t="s">
        <v>43</v>
      </c>
      <c r="C17" s="1">
        <v>10.6</v>
      </c>
      <c r="D17" s="1" t="s">
        <v>44</v>
      </c>
      <c r="E17" s="1"/>
      <c r="F17" s="1">
        <v>8</v>
      </c>
      <c r="G17" s="3">
        <f t="shared" si="1"/>
        <v>84.8</v>
      </c>
    </row>
    <row r="18" spans="1:7" ht="25.5">
      <c r="A18" s="1">
        <v>5</v>
      </c>
      <c r="B18" s="2" t="s">
        <v>45</v>
      </c>
      <c r="C18" s="1">
        <v>10.6</v>
      </c>
      <c r="D18" s="1" t="s">
        <v>44</v>
      </c>
      <c r="E18" s="1"/>
      <c r="F18" s="1">
        <v>8</v>
      </c>
      <c r="G18" s="3">
        <f t="shared" si="1"/>
        <v>84.8</v>
      </c>
    </row>
    <row r="19" spans="1:7" ht="25.5">
      <c r="A19" s="1">
        <v>6</v>
      </c>
      <c r="B19" s="2" t="s">
        <v>46</v>
      </c>
      <c r="C19" s="1">
        <v>36</v>
      </c>
      <c r="D19" s="1" t="s">
        <v>44</v>
      </c>
      <c r="E19" s="1"/>
      <c r="F19" s="1">
        <v>8</v>
      </c>
      <c r="G19" s="3">
        <f t="shared" si="1"/>
        <v>288</v>
      </c>
    </row>
    <row r="20" spans="1:7" ht="25.5">
      <c r="A20" s="1">
        <v>7</v>
      </c>
      <c r="B20" s="2" t="s">
        <v>47</v>
      </c>
      <c r="C20" s="1">
        <v>36</v>
      </c>
      <c r="D20" s="1" t="s">
        <v>44</v>
      </c>
      <c r="E20" s="1"/>
      <c r="F20" s="1">
        <v>8</v>
      </c>
      <c r="G20" s="3">
        <f t="shared" si="1"/>
        <v>288</v>
      </c>
    </row>
    <row r="21" spans="1:7" ht="14.25">
      <c r="A21" s="1">
        <v>9</v>
      </c>
      <c r="B21" s="2" t="s">
        <v>50</v>
      </c>
      <c r="C21" s="1">
        <v>10.6</v>
      </c>
      <c r="D21" s="1" t="s">
        <v>44</v>
      </c>
      <c r="E21" s="1"/>
      <c r="F21" s="1">
        <v>15</v>
      </c>
      <c r="G21" s="3">
        <f t="shared" si="1"/>
        <v>159</v>
      </c>
    </row>
    <row r="22" spans="1:7" ht="25.5">
      <c r="A22" s="1">
        <v>10</v>
      </c>
      <c r="B22" s="2" t="s">
        <v>55</v>
      </c>
      <c r="C22" s="1">
        <v>10.6</v>
      </c>
      <c r="D22" s="1" t="s">
        <v>44</v>
      </c>
      <c r="E22" s="1"/>
      <c r="F22" s="1">
        <v>0</v>
      </c>
      <c r="G22" s="3">
        <f t="shared" si="1"/>
        <v>0</v>
      </c>
    </row>
    <row r="23" spans="1:7" ht="14.25">
      <c r="A23" s="5"/>
      <c r="B23" s="8" t="s">
        <v>52</v>
      </c>
      <c r="C23" s="5"/>
      <c r="D23" s="5"/>
      <c r="E23" s="5"/>
      <c r="F23" s="5"/>
      <c r="G23" s="7">
        <f>SUM(G15:G22)</f>
        <v>2036.6</v>
      </c>
    </row>
    <row r="24" spans="1:7" ht="14.25">
      <c r="A24" s="1"/>
      <c r="B24" s="2"/>
      <c r="C24" s="1"/>
      <c r="D24" s="1"/>
      <c r="E24" s="1"/>
      <c r="F24" s="1"/>
      <c r="G24" s="3"/>
    </row>
    <row r="25" spans="1:7" ht="14.25">
      <c r="A25" s="1" t="s">
        <v>56</v>
      </c>
      <c r="B25" s="2" t="s">
        <v>57</v>
      </c>
      <c r="C25" s="1"/>
      <c r="D25" s="1"/>
      <c r="E25" s="1"/>
      <c r="F25" s="1"/>
      <c r="G25" s="3"/>
    </row>
    <row r="26" spans="1:7" ht="25.5">
      <c r="A26" s="1">
        <v>1</v>
      </c>
      <c r="B26" s="2" t="s">
        <v>58</v>
      </c>
      <c r="C26" s="1">
        <v>10.5</v>
      </c>
      <c r="D26" s="1" t="s">
        <v>44</v>
      </c>
      <c r="E26" s="1"/>
      <c r="F26" s="1">
        <v>0</v>
      </c>
      <c r="G26" s="3">
        <f aca="true" t="shared" si="2" ref="G26:G33">C26*F26</f>
        <v>0</v>
      </c>
    </row>
    <row r="27" spans="1:7" ht="14.25">
      <c r="A27" s="1"/>
      <c r="B27" s="2" t="s">
        <v>59</v>
      </c>
      <c r="C27" s="1">
        <v>10.5</v>
      </c>
      <c r="D27" s="1" t="s">
        <v>44</v>
      </c>
      <c r="E27" s="1"/>
      <c r="F27" s="1">
        <v>10</v>
      </c>
      <c r="G27" s="3">
        <f t="shared" si="2"/>
        <v>105</v>
      </c>
    </row>
    <row r="28" spans="1:7" ht="14.25">
      <c r="A28" s="1"/>
      <c r="B28" s="2" t="s">
        <v>60</v>
      </c>
      <c r="C28" s="1">
        <v>10.5</v>
      </c>
      <c r="D28" s="1" t="s">
        <v>44</v>
      </c>
      <c r="E28" s="1"/>
      <c r="F28" s="1">
        <v>19.5</v>
      </c>
      <c r="G28" s="3">
        <f t="shared" si="2"/>
        <v>204.75</v>
      </c>
    </row>
    <row r="29" spans="1:7" ht="25.5">
      <c r="A29" s="9">
        <v>2</v>
      </c>
      <c r="B29" s="2" t="s">
        <v>61</v>
      </c>
      <c r="C29" s="1">
        <v>17</v>
      </c>
      <c r="D29" s="1" t="s">
        <v>25</v>
      </c>
      <c r="E29" s="1"/>
      <c r="F29" s="1">
        <v>4</v>
      </c>
      <c r="G29" s="3">
        <f t="shared" si="2"/>
        <v>68</v>
      </c>
    </row>
    <row r="30" spans="1:7" ht="14.25">
      <c r="A30" s="10"/>
      <c r="B30" s="2" t="s">
        <v>62</v>
      </c>
      <c r="C30" s="1">
        <v>17</v>
      </c>
      <c r="D30" s="1" t="s">
        <v>25</v>
      </c>
      <c r="E30" s="1"/>
      <c r="F30" s="1">
        <v>5</v>
      </c>
      <c r="G30" s="3">
        <f t="shared" si="2"/>
        <v>85</v>
      </c>
    </row>
    <row r="31" spans="1:7" ht="14.25">
      <c r="A31" s="11"/>
      <c r="B31" s="2" t="s">
        <v>60</v>
      </c>
      <c r="C31" s="1">
        <v>17</v>
      </c>
      <c r="D31" s="1" t="s">
        <v>25</v>
      </c>
      <c r="E31" s="1"/>
      <c r="F31" s="1">
        <v>10</v>
      </c>
      <c r="G31" s="3">
        <f t="shared" si="2"/>
        <v>170</v>
      </c>
    </row>
    <row r="32" spans="1:7" ht="14.25">
      <c r="A32" s="12">
        <v>3</v>
      </c>
      <c r="B32" s="2" t="s">
        <v>63</v>
      </c>
      <c r="C32" s="1">
        <v>1</v>
      </c>
      <c r="D32" s="1" t="s">
        <v>64</v>
      </c>
      <c r="E32" s="1"/>
      <c r="F32" s="1">
        <v>100</v>
      </c>
      <c r="G32" s="3">
        <f t="shared" si="2"/>
        <v>100</v>
      </c>
    </row>
    <row r="33" spans="1:7" ht="25.5">
      <c r="A33" s="12">
        <v>4</v>
      </c>
      <c r="B33" s="2" t="s">
        <v>65</v>
      </c>
      <c r="C33" s="1">
        <v>5.2</v>
      </c>
      <c r="D33" s="1" t="s">
        <v>25</v>
      </c>
      <c r="E33" s="1"/>
      <c r="F33" s="1">
        <v>50</v>
      </c>
      <c r="G33" s="3">
        <f t="shared" si="2"/>
        <v>260</v>
      </c>
    </row>
    <row r="34" spans="1:7" ht="14.25">
      <c r="A34" s="12"/>
      <c r="B34" s="2" t="s">
        <v>52</v>
      </c>
      <c r="C34" s="1"/>
      <c r="D34" s="1"/>
      <c r="E34" s="1"/>
      <c r="F34" s="1"/>
      <c r="G34" s="3">
        <f>SUM(G26:G33)</f>
        <v>992.75</v>
      </c>
    </row>
    <row r="35" spans="1:7" ht="14.25">
      <c r="A35" s="12"/>
      <c r="B35" s="2"/>
      <c r="C35" s="1"/>
      <c r="D35" s="1"/>
      <c r="E35" s="1"/>
      <c r="F35" s="1"/>
      <c r="G35" s="3"/>
    </row>
    <row r="36" spans="1:7" ht="14.25">
      <c r="A36" s="1" t="s">
        <v>66</v>
      </c>
      <c r="B36" s="2" t="s">
        <v>67</v>
      </c>
      <c r="C36" s="1"/>
      <c r="D36" s="1"/>
      <c r="E36" s="1"/>
      <c r="F36" s="1"/>
      <c r="G36" s="3"/>
    </row>
    <row r="37" spans="1:7" ht="25.5">
      <c r="A37" s="1">
        <v>1</v>
      </c>
      <c r="B37" s="2" t="s">
        <v>58</v>
      </c>
      <c r="C37" s="1">
        <v>11.3</v>
      </c>
      <c r="D37" s="1" t="s">
        <v>44</v>
      </c>
      <c r="E37" s="1"/>
      <c r="F37" s="1">
        <v>0</v>
      </c>
      <c r="G37" s="3">
        <f aca="true" t="shared" si="3" ref="G37:G44">C37*F37</f>
        <v>0</v>
      </c>
    </row>
    <row r="38" spans="1:7" ht="14.25">
      <c r="A38" s="1"/>
      <c r="B38" s="2" t="s">
        <v>59</v>
      </c>
      <c r="C38" s="1">
        <v>11.3</v>
      </c>
      <c r="D38" s="1" t="s">
        <v>44</v>
      </c>
      <c r="E38" s="1"/>
      <c r="F38" s="1">
        <v>10</v>
      </c>
      <c r="G38" s="3">
        <f t="shared" si="3"/>
        <v>113</v>
      </c>
    </row>
    <row r="39" spans="1:7" ht="14.25">
      <c r="A39" s="1"/>
      <c r="B39" s="2" t="s">
        <v>60</v>
      </c>
      <c r="C39" s="1">
        <v>11.3</v>
      </c>
      <c r="D39" s="1" t="s">
        <v>44</v>
      </c>
      <c r="E39" s="1"/>
      <c r="F39" s="1">
        <v>19.5</v>
      </c>
      <c r="G39" s="3">
        <f t="shared" si="3"/>
        <v>220.35000000000002</v>
      </c>
    </row>
    <row r="40" spans="1:7" ht="25.5">
      <c r="A40" s="9">
        <v>2</v>
      </c>
      <c r="B40" s="2" t="s">
        <v>61</v>
      </c>
      <c r="C40" s="1">
        <v>15</v>
      </c>
      <c r="D40" s="1" t="s">
        <v>25</v>
      </c>
      <c r="E40" s="1"/>
      <c r="F40" s="1">
        <v>4</v>
      </c>
      <c r="G40" s="3">
        <f t="shared" si="3"/>
        <v>60</v>
      </c>
    </row>
    <row r="41" spans="1:7" ht="14.25">
      <c r="A41" s="10"/>
      <c r="B41" s="2" t="s">
        <v>62</v>
      </c>
      <c r="C41" s="1">
        <v>15</v>
      </c>
      <c r="D41" s="1" t="s">
        <v>25</v>
      </c>
      <c r="E41" s="1"/>
      <c r="F41" s="1">
        <v>5</v>
      </c>
      <c r="G41" s="3">
        <f t="shared" si="3"/>
        <v>75</v>
      </c>
    </row>
    <row r="42" spans="1:7" ht="14.25">
      <c r="A42" s="11"/>
      <c r="B42" s="2" t="s">
        <v>60</v>
      </c>
      <c r="C42" s="1">
        <v>15</v>
      </c>
      <c r="D42" s="1" t="s">
        <v>25</v>
      </c>
      <c r="E42" s="1"/>
      <c r="F42" s="1">
        <v>10</v>
      </c>
      <c r="G42" s="3">
        <f t="shared" si="3"/>
        <v>150</v>
      </c>
    </row>
    <row r="43" spans="1:7" ht="14.25">
      <c r="A43" s="12">
        <v>3</v>
      </c>
      <c r="B43" s="2" t="s">
        <v>63</v>
      </c>
      <c r="C43" s="1">
        <v>1</v>
      </c>
      <c r="D43" s="1" t="s">
        <v>64</v>
      </c>
      <c r="E43" s="1"/>
      <c r="F43" s="1">
        <v>100</v>
      </c>
      <c r="G43" s="3">
        <f t="shared" si="3"/>
        <v>100</v>
      </c>
    </row>
    <row r="44" spans="1:7" ht="14.25">
      <c r="A44" s="12">
        <v>4</v>
      </c>
      <c r="B44" s="2" t="s">
        <v>68</v>
      </c>
      <c r="C44" s="1">
        <v>1.36</v>
      </c>
      <c r="D44" s="1" t="s">
        <v>44</v>
      </c>
      <c r="E44" s="1"/>
      <c r="F44" s="1">
        <v>480</v>
      </c>
      <c r="G44" s="3">
        <f t="shared" si="3"/>
        <v>652.8000000000001</v>
      </c>
    </row>
    <row r="45" spans="1:7" ht="14.25">
      <c r="A45" s="12"/>
      <c r="B45" s="2" t="s">
        <v>52</v>
      </c>
      <c r="C45" s="1"/>
      <c r="D45" s="1"/>
      <c r="E45" s="1"/>
      <c r="F45" s="1"/>
      <c r="G45" s="3">
        <f>SUM(G37:G44)</f>
        <v>1371.15</v>
      </c>
    </row>
    <row r="46" spans="1:7" ht="14.25">
      <c r="A46" s="12"/>
      <c r="B46" s="2"/>
      <c r="C46" s="1"/>
      <c r="D46" s="1"/>
      <c r="E46" s="1"/>
      <c r="F46" s="1"/>
      <c r="G46" s="3"/>
    </row>
    <row r="47" spans="1:7" ht="14.25">
      <c r="A47" s="1" t="s">
        <v>69</v>
      </c>
      <c r="B47" s="2" t="s">
        <v>70</v>
      </c>
      <c r="C47" s="1"/>
      <c r="D47" s="1"/>
      <c r="E47" s="1"/>
      <c r="F47" s="1"/>
      <c r="G47" s="3"/>
    </row>
    <row r="48" spans="1:7" ht="14.25">
      <c r="A48" s="13">
        <v>1</v>
      </c>
      <c r="B48" s="2" t="s">
        <v>40</v>
      </c>
      <c r="C48" s="1">
        <v>12.2</v>
      </c>
      <c r="D48" s="1" t="s">
        <v>25</v>
      </c>
      <c r="E48" s="1"/>
      <c r="F48" s="1">
        <v>60</v>
      </c>
      <c r="G48" s="3">
        <f aca="true" t="shared" si="4" ref="G48:G56">C48*F48</f>
        <v>732</v>
      </c>
    </row>
    <row r="49" spans="1:7" ht="25.5">
      <c r="A49" s="13">
        <v>2</v>
      </c>
      <c r="B49" s="2" t="s">
        <v>41</v>
      </c>
      <c r="C49" s="1">
        <v>1</v>
      </c>
      <c r="D49" s="1" t="s">
        <v>42</v>
      </c>
      <c r="E49" s="1"/>
      <c r="F49" s="1">
        <v>400</v>
      </c>
      <c r="G49" s="3">
        <f t="shared" si="4"/>
        <v>400</v>
      </c>
    </row>
    <row r="50" spans="1:7" ht="25.5">
      <c r="A50" s="13">
        <v>3</v>
      </c>
      <c r="B50" s="2" t="s">
        <v>43</v>
      </c>
      <c r="C50" s="1">
        <v>11.3</v>
      </c>
      <c r="D50" s="1" t="s">
        <v>44</v>
      </c>
      <c r="E50" s="1"/>
      <c r="F50" s="1">
        <v>8</v>
      </c>
      <c r="G50" s="3">
        <f t="shared" si="4"/>
        <v>90.4</v>
      </c>
    </row>
    <row r="51" spans="1:7" ht="25.5">
      <c r="A51" s="13">
        <v>4</v>
      </c>
      <c r="B51" s="2" t="s">
        <v>45</v>
      </c>
      <c r="C51" s="1">
        <v>11.3</v>
      </c>
      <c r="D51" s="1" t="s">
        <v>44</v>
      </c>
      <c r="E51" s="1"/>
      <c r="F51" s="1">
        <v>8</v>
      </c>
      <c r="G51" s="3">
        <f t="shared" si="4"/>
        <v>90.4</v>
      </c>
    </row>
    <row r="52" spans="1:7" ht="25.5">
      <c r="A52" s="13">
        <v>5</v>
      </c>
      <c r="B52" s="2" t="s">
        <v>46</v>
      </c>
      <c r="C52" s="1">
        <v>38</v>
      </c>
      <c r="D52" s="1" t="s">
        <v>44</v>
      </c>
      <c r="E52" s="1"/>
      <c r="F52" s="1">
        <v>8</v>
      </c>
      <c r="G52" s="3">
        <f t="shared" si="4"/>
        <v>304</v>
      </c>
    </row>
    <row r="53" spans="1:7" ht="25.5">
      <c r="A53" s="13">
        <v>6</v>
      </c>
      <c r="B53" s="2" t="s">
        <v>47</v>
      </c>
      <c r="C53" s="1">
        <v>38</v>
      </c>
      <c r="D53" s="1" t="s">
        <v>44</v>
      </c>
      <c r="E53" s="1"/>
      <c r="F53" s="1">
        <v>8</v>
      </c>
      <c r="G53" s="3">
        <f t="shared" si="4"/>
        <v>304</v>
      </c>
    </row>
    <row r="54" spans="1:7" ht="25.5">
      <c r="A54" s="13">
        <v>7</v>
      </c>
      <c r="B54" s="2" t="s">
        <v>71</v>
      </c>
      <c r="C54" s="1">
        <v>11.3</v>
      </c>
      <c r="D54" s="1" t="s">
        <v>44</v>
      </c>
      <c r="E54" s="1"/>
      <c r="F54" s="1">
        <v>15</v>
      </c>
      <c r="G54" s="3">
        <f t="shared" si="4"/>
        <v>169.5</v>
      </c>
    </row>
    <row r="55" spans="1:7" ht="25.5">
      <c r="A55" s="13">
        <v>8</v>
      </c>
      <c r="B55" s="2" t="s">
        <v>55</v>
      </c>
      <c r="C55" s="1">
        <v>11.3</v>
      </c>
      <c r="D55" s="1" t="s">
        <v>44</v>
      </c>
      <c r="E55" s="1"/>
      <c r="F55" s="1">
        <v>0</v>
      </c>
      <c r="G55" s="3">
        <f t="shared" si="4"/>
        <v>0</v>
      </c>
    </row>
    <row r="56" spans="1:7" ht="14.25">
      <c r="A56" s="13">
        <v>9</v>
      </c>
      <c r="B56" s="4" t="s">
        <v>48</v>
      </c>
      <c r="C56" s="1">
        <v>6.88</v>
      </c>
      <c r="D56" s="1" t="s">
        <v>44</v>
      </c>
      <c r="E56" s="1"/>
      <c r="F56" s="1">
        <v>380</v>
      </c>
      <c r="G56" s="3">
        <f t="shared" si="4"/>
        <v>2614.4</v>
      </c>
    </row>
    <row r="57" spans="1:7" ht="14.25">
      <c r="A57" s="12"/>
      <c r="B57" s="2" t="s">
        <v>52</v>
      </c>
      <c r="C57" s="1"/>
      <c r="D57" s="1"/>
      <c r="E57" s="1"/>
      <c r="F57" s="1"/>
      <c r="G57" s="3">
        <f>SUM(G48:G55)</f>
        <v>2090.3</v>
      </c>
    </row>
    <row r="58" spans="1:7" ht="14.25">
      <c r="A58" s="12"/>
      <c r="B58" s="2"/>
      <c r="C58" s="1"/>
      <c r="D58" s="1"/>
      <c r="E58" s="1"/>
      <c r="F58" s="1"/>
      <c r="G58" s="3"/>
    </row>
    <row r="59" spans="1:7" ht="25.5">
      <c r="A59" s="1" t="s">
        <v>72</v>
      </c>
      <c r="B59" s="2" t="s">
        <v>73</v>
      </c>
      <c r="C59" s="1"/>
      <c r="D59" s="1"/>
      <c r="E59" s="1"/>
      <c r="F59" s="1"/>
      <c r="G59" s="3"/>
    </row>
    <row r="60" spans="1:7" ht="14.25">
      <c r="A60" s="13">
        <v>1</v>
      </c>
      <c r="B60" s="2" t="s">
        <v>40</v>
      </c>
      <c r="C60" s="1">
        <v>12.2</v>
      </c>
      <c r="D60" s="1" t="s">
        <v>25</v>
      </c>
      <c r="E60" s="1"/>
      <c r="F60" s="1">
        <v>60</v>
      </c>
      <c r="G60" s="3">
        <f aca="true" t="shared" si="5" ref="G60:G69">C60*F60</f>
        <v>732</v>
      </c>
    </row>
    <row r="61" spans="1:7" ht="25.5">
      <c r="A61" s="13">
        <v>2</v>
      </c>
      <c r="B61" s="2" t="s">
        <v>41</v>
      </c>
      <c r="C61" s="1">
        <v>1</v>
      </c>
      <c r="D61" s="1" t="s">
        <v>42</v>
      </c>
      <c r="E61" s="1"/>
      <c r="F61" s="1">
        <v>400</v>
      </c>
      <c r="G61" s="3">
        <f t="shared" si="5"/>
        <v>400</v>
      </c>
    </row>
    <row r="62" spans="1:7" ht="25.5">
      <c r="A62" s="13">
        <v>3</v>
      </c>
      <c r="B62" s="2" t="s">
        <v>43</v>
      </c>
      <c r="C62" s="1">
        <v>4</v>
      </c>
      <c r="D62" s="1" t="s">
        <v>44</v>
      </c>
      <c r="E62" s="1"/>
      <c r="F62" s="1">
        <v>8</v>
      </c>
      <c r="G62" s="3">
        <f t="shared" si="5"/>
        <v>32</v>
      </c>
    </row>
    <row r="63" spans="1:7" ht="25.5">
      <c r="A63" s="13">
        <v>4</v>
      </c>
      <c r="B63" s="2" t="s">
        <v>45</v>
      </c>
      <c r="C63" s="1">
        <v>4</v>
      </c>
      <c r="D63" s="1" t="s">
        <v>44</v>
      </c>
      <c r="E63" s="1"/>
      <c r="F63" s="1">
        <v>8</v>
      </c>
      <c r="G63" s="3">
        <f t="shared" si="5"/>
        <v>32</v>
      </c>
    </row>
    <row r="64" spans="1:7" ht="14.25">
      <c r="A64" s="13">
        <v>5</v>
      </c>
      <c r="B64" s="2" t="s">
        <v>74</v>
      </c>
      <c r="C64" s="1">
        <v>4</v>
      </c>
      <c r="D64" s="1" t="s">
        <v>44</v>
      </c>
      <c r="E64" s="1"/>
      <c r="F64" s="1">
        <v>95</v>
      </c>
      <c r="G64" s="3">
        <f t="shared" si="5"/>
        <v>380</v>
      </c>
    </row>
    <row r="65" spans="1:7" ht="25.5">
      <c r="A65" s="13">
        <v>6</v>
      </c>
      <c r="B65" s="2" t="s">
        <v>46</v>
      </c>
      <c r="C65" s="1">
        <v>22.5</v>
      </c>
      <c r="D65" s="1" t="s">
        <v>44</v>
      </c>
      <c r="E65" s="1"/>
      <c r="F65" s="1">
        <v>8</v>
      </c>
      <c r="G65" s="3">
        <f t="shared" si="5"/>
        <v>180</v>
      </c>
    </row>
    <row r="66" spans="1:7" ht="25.5">
      <c r="A66" s="13">
        <v>7</v>
      </c>
      <c r="B66" s="2" t="s">
        <v>47</v>
      </c>
      <c r="C66" s="1">
        <v>22.5</v>
      </c>
      <c r="D66" s="1" t="s">
        <v>44</v>
      </c>
      <c r="E66" s="1"/>
      <c r="F66" s="1">
        <v>8</v>
      </c>
      <c r="G66" s="3">
        <f t="shared" si="5"/>
        <v>180</v>
      </c>
    </row>
    <row r="67" spans="1:7" ht="25.5">
      <c r="A67" s="13">
        <v>8</v>
      </c>
      <c r="B67" s="2" t="s">
        <v>71</v>
      </c>
      <c r="C67" s="1">
        <v>4</v>
      </c>
      <c r="D67" s="1" t="s">
        <v>44</v>
      </c>
      <c r="E67" s="1"/>
      <c r="F67" s="1">
        <v>15</v>
      </c>
      <c r="G67" s="3">
        <f t="shared" si="5"/>
        <v>60</v>
      </c>
    </row>
    <row r="68" spans="1:7" ht="25.5">
      <c r="A68" s="13">
        <v>9</v>
      </c>
      <c r="B68" s="2" t="s">
        <v>55</v>
      </c>
      <c r="C68" s="1">
        <v>4</v>
      </c>
      <c r="D68" s="1" t="s">
        <v>44</v>
      </c>
      <c r="E68" s="1"/>
      <c r="F68" s="1">
        <v>0</v>
      </c>
      <c r="G68" s="3">
        <f t="shared" si="5"/>
        <v>0</v>
      </c>
    </row>
    <row r="69" spans="1:7" ht="25.5">
      <c r="A69" s="13">
        <v>10</v>
      </c>
      <c r="B69" s="2" t="s">
        <v>75</v>
      </c>
      <c r="C69" s="1">
        <v>6.3</v>
      </c>
      <c r="D69" s="1" t="s">
        <v>44</v>
      </c>
      <c r="E69" s="1"/>
      <c r="F69" s="1">
        <v>380</v>
      </c>
      <c r="G69" s="3">
        <f t="shared" si="5"/>
        <v>2394</v>
      </c>
    </row>
    <row r="70" spans="1:7" ht="14.25">
      <c r="A70" s="12"/>
      <c r="B70" s="2" t="s">
        <v>52</v>
      </c>
      <c r="C70" s="1"/>
      <c r="D70" s="1"/>
      <c r="E70" s="1"/>
      <c r="F70" s="1"/>
      <c r="G70" s="3">
        <f>SUM(G60:G69)</f>
        <v>4390</v>
      </c>
    </row>
    <row r="71" spans="1:7" ht="25.5">
      <c r="A71" s="14"/>
      <c r="B71" s="8" t="s">
        <v>76</v>
      </c>
      <c r="C71" s="5"/>
      <c r="D71" s="5"/>
      <c r="E71" s="5"/>
      <c r="F71" s="5"/>
      <c r="G71" s="7" t="e">
        <f>#REF!+#REF!+#REF!+#REF!+#REF!+G12+G23+G34+G45+G57+G70</f>
        <v>#REF!</v>
      </c>
    </row>
    <row r="72" spans="1:7" ht="14.25">
      <c r="A72" s="12" t="s">
        <v>77</v>
      </c>
      <c r="B72" s="2" t="s">
        <v>78</v>
      </c>
      <c r="C72" s="1"/>
      <c r="D72" s="1"/>
      <c r="E72" s="1"/>
      <c r="F72" s="1"/>
      <c r="G72" s="3"/>
    </row>
    <row r="73" spans="1:7" ht="25.5">
      <c r="A73" s="12">
        <v>1</v>
      </c>
      <c r="B73" s="2" t="s">
        <v>79</v>
      </c>
      <c r="C73" s="1">
        <v>3</v>
      </c>
      <c r="D73" s="1" t="s">
        <v>80</v>
      </c>
      <c r="E73" s="1" t="s">
        <v>81</v>
      </c>
      <c r="F73" s="1">
        <v>600</v>
      </c>
      <c r="G73" s="3">
        <f>C73*F73</f>
        <v>1800</v>
      </c>
    </row>
    <row r="74" spans="1:7" ht="25.5">
      <c r="A74" s="1">
        <v>2</v>
      </c>
      <c r="B74" s="4" t="s">
        <v>82</v>
      </c>
      <c r="C74" s="1">
        <v>164</v>
      </c>
      <c r="D74" s="1" t="s">
        <v>44</v>
      </c>
      <c r="E74" s="1" t="s">
        <v>83</v>
      </c>
      <c r="F74" s="1">
        <v>12</v>
      </c>
      <c r="G74" s="3">
        <f>C74*F74</f>
        <v>1968</v>
      </c>
    </row>
    <row r="75" spans="1:7" ht="25.5">
      <c r="A75" s="12">
        <v>3</v>
      </c>
      <c r="B75" s="2" t="s">
        <v>84</v>
      </c>
      <c r="C75" s="1">
        <v>164</v>
      </c>
      <c r="D75" s="1" t="s">
        <v>85</v>
      </c>
      <c r="E75" s="1"/>
      <c r="F75" s="1">
        <v>25</v>
      </c>
      <c r="G75" s="3">
        <f>C75*F75</f>
        <v>4100</v>
      </c>
    </row>
    <row r="76" spans="1:7" ht="25.5">
      <c r="A76" s="12">
        <v>4</v>
      </c>
      <c r="B76" s="2" t="s">
        <v>86</v>
      </c>
      <c r="C76" s="1">
        <v>2</v>
      </c>
      <c r="D76" s="1" t="s">
        <v>87</v>
      </c>
      <c r="E76" s="1"/>
      <c r="F76" s="1">
        <v>80</v>
      </c>
      <c r="G76" s="3">
        <f>C76*F76</f>
        <v>160</v>
      </c>
    </row>
    <row r="77" spans="1:7" ht="14.25">
      <c r="A77" s="14"/>
      <c r="B77" s="8" t="s">
        <v>88</v>
      </c>
      <c r="C77" s="5"/>
      <c r="D77" s="5"/>
      <c r="E77" s="5"/>
      <c r="F77" s="5"/>
      <c r="G77" s="7">
        <f>SUM(G73:G76)</f>
        <v>8028</v>
      </c>
    </row>
    <row r="78" spans="1:7" ht="14.25">
      <c r="A78" s="12"/>
      <c r="B78" s="2"/>
      <c r="C78" s="1"/>
      <c r="D78" s="1"/>
      <c r="E78" s="1"/>
      <c r="F78" s="1"/>
      <c r="G78" s="3"/>
    </row>
    <row r="79" spans="1:7" ht="14.25">
      <c r="A79" s="12" t="s">
        <v>89</v>
      </c>
      <c r="B79" s="2" t="s">
        <v>90</v>
      </c>
      <c r="C79" s="1"/>
      <c r="D79" s="1"/>
      <c r="E79" s="1"/>
      <c r="F79" s="1"/>
      <c r="G79" s="3"/>
    </row>
    <row r="80" spans="1:7" ht="14.25">
      <c r="A80" s="12">
        <v>1</v>
      </c>
      <c r="B80" s="2" t="s">
        <v>91</v>
      </c>
      <c r="C80" s="1">
        <v>1</v>
      </c>
      <c r="D80" s="1" t="s">
        <v>13</v>
      </c>
      <c r="E80" s="1" t="s">
        <v>92</v>
      </c>
      <c r="F80" s="1">
        <v>584.1</v>
      </c>
      <c r="G80" s="3" t="e">
        <f>G71*0.015</f>
        <v>#REF!</v>
      </c>
    </row>
    <row r="81" spans="1:7" ht="25.5">
      <c r="A81" s="12">
        <v>2</v>
      </c>
      <c r="B81" s="2" t="s">
        <v>93</v>
      </c>
      <c r="C81" s="1">
        <v>9</v>
      </c>
      <c r="D81" s="1" t="s">
        <v>94</v>
      </c>
      <c r="E81" s="1"/>
      <c r="F81" s="1">
        <v>150</v>
      </c>
      <c r="G81" s="3">
        <f>C81*F81</f>
        <v>1350</v>
      </c>
    </row>
    <row r="82" spans="1:7" ht="25.5">
      <c r="A82" s="12">
        <v>3</v>
      </c>
      <c r="B82" s="2" t="s">
        <v>95</v>
      </c>
      <c r="C82" s="1">
        <v>9</v>
      </c>
      <c r="D82" s="1" t="s">
        <v>94</v>
      </c>
      <c r="E82" s="1"/>
      <c r="F82" s="1">
        <v>90</v>
      </c>
      <c r="G82" s="3">
        <f>C82*F82</f>
        <v>810</v>
      </c>
    </row>
    <row r="83" spans="1:7" ht="38.25">
      <c r="A83" s="15">
        <v>4</v>
      </c>
      <c r="B83" s="16" t="s">
        <v>96</v>
      </c>
      <c r="C83" s="9">
        <v>1</v>
      </c>
      <c r="D83" s="9" t="s">
        <v>13</v>
      </c>
      <c r="E83" s="9"/>
      <c r="F83" s="9">
        <v>300</v>
      </c>
      <c r="G83" s="17">
        <f>C83*F83</f>
        <v>300</v>
      </c>
    </row>
    <row r="84" spans="1:7" ht="14.25">
      <c r="A84" s="14"/>
      <c r="B84" s="8" t="s">
        <v>97</v>
      </c>
      <c r="C84" s="5"/>
      <c r="D84" s="5"/>
      <c r="E84" s="5"/>
      <c r="F84" s="5"/>
      <c r="G84" s="7" t="e">
        <f>SUM(G80:G83)</f>
        <v>#REF!</v>
      </c>
    </row>
    <row r="85" spans="1:7" ht="14.25">
      <c r="A85" s="14" t="s">
        <v>98</v>
      </c>
      <c r="B85" s="8" t="s">
        <v>99</v>
      </c>
      <c r="C85" s="5"/>
      <c r="D85" s="5"/>
      <c r="E85" s="5" t="s">
        <v>100</v>
      </c>
      <c r="F85" s="5"/>
      <c r="G85" s="7" t="e">
        <f>G71+G77+G84</f>
        <v>#REF!</v>
      </c>
    </row>
    <row r="86" spans="1:7" ht="14.25">
      <c r="A86" s="14" t="s">
        <v>101</v>
      </c>
      <c r="B86" s="8" t="s">
        <v>102</v>
      </c>
      <c r="C86" s="5"/>
      <c r="D86" s="5"/>
      <c r="E86" s="5" t="s">
        <v>103</v>
      </c>
      <c r="F86" s="5"/>
      <c r="G86" s="7">
        <v>0</v>
      </c>
    </row>
    <row r="87" spans="1:7" ht="25.5">
      <c r="A87" s="14" t="s">
        <v>104</v>
      </c>
      <c r="B87" s="8" t="s">
        <v>105</v>
      </c>
      <c r="C87" s="5"/>
      <c r="D87" s="5"/>
      <c r="E87" s="5" t="s">
        <v>106</v>
      </c>
      <c r="F87" s="5"/>
      <c r="G87" s="7">
        <v>4888</v>
      </c>
    </row>
    <row r="88" spans="1:7" ht="25.5">
      <c r="A88" s="12"/>
      <c r="B88" s="2" t="s">
        <v>107</v>
      </c>
      <c r="C88" s="1"/>
      <c r="D88" s="1"/>
      <c r="E88" s="1"/>
      <c r="F88" s="1"/>
      <c r="G88" s="3" t="s">
        <v>108</v>
      </c>
    </row>
    <row r="89" spans="1:7" ht="14.25">
      <c r="A89" s="12"/>
      <c r="B89" s="2" t="s">
        <v>109</v>
      </c>
      <c r="C89" s="1"/>
      <c r="D89" s="1"/>
      <c r="E89" s="1" t="s">
        <v>110</v>
      </c>
      <c r="F89" s="1"/>
      <c r="G89" s="3" t="s">
        <v>108</v>
      </c>
    </row>
    <row r="90" spans="1:7" ht="256.5">
      <c r="A90" s="18" t="s">
        <v>111</v>
      </c>
      <c r="B90" s="19"/>
      <c r="C90" s="19"/>
      <c r="D90" s="19"/>
      <c r="E90" s="19"/>
      <c r="F90" s="19"/>
      <c r="G90" s="19"/>
    </row>
  </sheetData>
  <sheetProtection/>
  <mergeCells count="4">
    <mergeCell ref="A26:A28"/>
    <mergeCell ref="A29:A31"/>
    <mergeCell ref="A37:A39"/>
    <mergeCell ref="A40:A4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A-叶翔～湖南湘潭18973223225</cp:lastModifiedBy>
  <cp:lastPrinted>2011-03-15T08:28:58Z</cp:lastPrinted>
  <dcterms:created xsi:type="dcterms:W3CDTF">2008-05-09T03:32:01Z</dcterms:created>
  <dcterms:modified xsi:type="dcterms:W3CDTF">2024-04-26T06:33:55Z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1AD7217E70ED4DB28EF5A8EAB076BAEB_12</vt:lpwstr>
  </property>
</Properties>
</file>